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/>
</workbook>
</file>

<file path=xl/sharedStrings.xml><?xml version="1.0" encoding="utf-8"?>
<sst xmlns="http://schemas.openxmlformats.org/spreadsheetml/2006/main" count="69">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</sst>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4">
    <font>
      <sz val="10"/>
      <name val="Arial"/>
      <charset val="238"/>
    </font>
    <font>
      <b/>
      <sz val="10"/>
      <name val="Arial"/>
      <charset val="238"/>
    </font>
    <font>
      <b/>
      <sz val="12"/>
      <name val="Arial"/>
      <charset val="238"/>
    </font>
    <font>
      <b/>
      <sz val="14"/>
      <name val="Arial"/>
      <charset val="238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2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6" borderId="26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7" fillId="17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5" borderId="3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3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29" borderId="31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Fill="1" applyBorder="1"/>
    <xf numFmtId="3" fontId="0" fillId="0" borderId="16" xfId="0" applyNumberFormat="1" applyFill="1" applyBorder="1" applyAlignment="1">
      <alignment vertical="top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3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8" xfId="0" applyBorder="1"/>
    <xf numFmtId="0" fontId="0" fillId="0" borderId="16" xfId="0" applyFill="1" applyBorder="1"/>
    <xf numFmtId="0" fontId="0" fillId="0" borderId="17" xfId="0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7" workbookViewId="0">
      <selection activeCell="D49" sqref="D49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11966992</v>
      </c>
      <c r="E7" s="21" t="str">
        <f t="shared" ref="E7:E11" si="0">IF(D8&lt;&gt;0,ROUND(D7/D8*100,2)&amp;"%"," ")</f>
        <v>85,78%</v>
      </c>
      <c r="F7" s="22" t="s">
        <v>13</v>
      </c>
    </row>
    <row r="8" spans="1:6">
      <c r="A8" s="23"/>
      <c r="B8" s="24"/>
      <c r="C8" s="25" t="s">
        <v>14</v>
      </c>
      <c r="D8" s="20">
        <v>13950410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D7-7086443</f>
        <v>4880549</v>
      </c>
      <c r="E9" s="21" t="str">
        <f t="shared" si="0"/>
        <v>103,09%</v>
      </c>
      <c r="F9" s="22" t="s">
        <v>13</v>
      </c>
    </row>
    <row r="10" spans="1:6">
      <c r="A10" s="23"/>
      <c r="B10" s="24"/>
      <c r="C10" s="27" t="s">
        <v>17</v>
      </c>
      <c r="D10" s="28">
        <v>4734430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4880549</v>
      </c>
      <c r="E11" s="21" t="str">
        <f t="shared" si="0"/>
        <v>40,78%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11966992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D11-2486646</f>
        <v>2393903</v>
      </c>
      <c r="E13" s="21" t="str">
        <f>IF(D14&lt;&gt;0,ROUND(D13/D14*100,2)&amp;"%"," ")</f>
        <v>20%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11966992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>
        <f>D9</f>
        <v>4880549</v>
      </c>
      <c r="E15" s="21">
        <f>IF(D16&lt;&gt;0,ROUND(D15/D16,2)," ")</f>
        <v>1462.56</v>
      </c>
      <c r="F15" s="22" t="s">
        <v>22</v>
      </c>
    </row>
    <row r="16" spans="1:6">
      <c r="A16" s="23"/>
      <c r="B16" s="24"/>
      <c r="C16" s="27" t="s">
        <v>23</v>
      </c>
      <c r="D16" s="28">
        <v>3337</v>
      </c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>
        <v>997987</v>
      </c>
      <c r="E17" s="30" t="str">
        <f t="shared" ref="E17:E21" si="1">IF(D18&lt;&gt;0,ROUND(D17/D18*100,2)&amp;"%"," ")</f>
        <v>109,01%</v>
      </c>
      <c r="F17" s="22" t="s">
        <v>22</v>
      </c>
    </row>
    <row r="18" spans="1:6">
      <c r="A18" s="23"/>
      <c r="B18" s="24"/>
      <c r="C18" s="27" t="s">
        <v>26</v>
      </c>
      <c r="D18" s="28">
        <v>915500</v>
      </c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>
        <v>7560643</v>
      </c>
      <c r="E19" s="30" t="str">
        <f t="shared" si="1"/>
        <v>63,18%</v>
      </c>
      <c r="F19" s="22" t="s">
        <v>22</v>
      </c>
    </row>
    <row r="20" spans="1:6">
      <c r="A20" s="23"/>
      <c r="B20" s="32"/>
      <c r="C20" s="27" t="s">
        <v>12</v>
      </c>
      <c r="D20" s="28">
        <f>D7</f>
        <v>11966992</v>
      </c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D9+1309000</f>
        <v>6189549</v>
      </c>
      <c r="E21" s="30" t="str">
        <f t="shared" si="1"/>
        <v>51,72%</v>
      </c>
      <c r="F21" s="22" t="s">
        <v>13</v>
      </c>
    </row>
    <row r="22" ht="13.5" spans="1:6">
      <c r="A22" s="33"/>
      <c r="B22" s="34"/>
      <c r="C22" s="35" t="s">
        <v>12</v>
      </c>
      <c r="D22" s="36">
        <f>D7</f>
        <v>11966992</v>
      </c>
      <c r="E22" s="37"/>
      <c r="F22" s="38"/>
    </row>
    <row r="23" spans="1:6">
      <c r="A23" s="39"/>
      <c r="B23" s="40"/>
      <c r="C23" s="41"/>
      <c r="D23" s="42"/>
      <c r="E23" s="43"/>
      <c r="F23" s="44"/>
    </row>
    <row r="24" spans="1:6">
      <c r="A24" s="39"/>
      <c r="B24" s="40"/>
      <c r="C24" s="41"/>
      <c r="D24" s="42"/>
      <c r="E24" s="43"/>
      <c r="F24" s="44"/>
    </row>
    <row r="25" spans="1:6">
      <c r="A25" s="39"/>
      <c r="B25" s="40"/>
      <c r="C25" s="41"/>
      <c r="D25" s="42"/>
      <c r="E25" s="43"/>
      <c r="F25" s="44"/>
    </row>
    <row r="26" spans="1:6">
      <c r="A26" s="39"/>
      <c r="B26" s="40"/>
      <c r="C26" s="41"/>
      <c r="D26" s="42"/>
      <c r="E26" s="43"/>
      <c r="F26" s="44"/>
    </row>
    <row r="27" spans="1:6">
      <c r="A27" s="39"/>
      <c r="B27" s="40"/>
      <c r="C27" s="41"/>
      <c r="D27" s="42"/>
      <c r="E27" s="43"/>
      <c r="F27" s="44"/>
    </row>
    <row r="38" ht="13.5" spans="6:6">
      <c r="F38" s="4" t="s">
        <v>3</v>
      </c>
    </row>
    <row r="39" spans="1:6">
      <c r="A39" s="7" t="s">
        <v>31</v>
      </c>
      <c r="B39" s="8"/>
      <c r="C39" s="8"/>
      <c r="D39" s="8"/>
      <c r="E39" s="8"/>
      <c r="F39" s="9"/>
    </row>
    <row r="40" ht="13.5" spans="1:6">
      <c r="A40" s="45"/>
      <c r="B40" s="46"/>
      <c r="C40" s="46"/>
      <c r="D40" s="46"/>
      <c r="E40" s="46"/>
      <c r="F40" s="47"/>
    </row>
    <row r="41" ht="13.5" spans="1:6">
      <c r="A41" s="48" t="s">
        <v>5</v>
      </c>
      <c r="B41" s="49" t="s">
        <v>6</v>
      </c>
      <c r="C41" s="49" t="s">
        <v>7</v>
      </c>
      <c r="D41" s="50" t="s">
        <v>8</v>
      </c>
      <c r="E41" s="49" t="s">
        <v>9</v>
      </c>
      <c r="F41" s="51" t="s">
        <v>10</v>
      </c>
    </row>
    <row r="42" spans="1:6">
      <c r="A42" s="52">
        <v>1</v>
      </c>
      <c r="B42" s="53" t="s">
        <v>32</v>
      </c>
      <c r="C42" s="54" t="s">
        <v>33</v>
      </c>
      <c r="D42" s="55">
        <v>1429952</v>
      </c>
      <c r="E42" s="56" t="str">
        <f t="shared" ref="E42:E46" si="2">IF(D43&lt;&gt;0,ROUND(D42/D43*100,2)&amp;"%"," ")</f>
        <v>10,52%</v>
      </c>
      <c r="F42" s="57" t="s">
        <v>22</v>
      </c>
    </row>
    <row r="43" spans="1:6">
      <c r="A43" s="23"/>
      <c r="B43" s="24"/>
      <c r="C43" s="24" t="s">
        <v>34</v>
      </c>
      <c r="D43" s="20">
        <f>D45</f>
        <v>13587501</v>
      </c>
      <c r="E43" s="21"/>
      <c r="F43" s="22"/>
    </row>
    <row r="44" spans="1:6">
      <c r="A44" s="17">
        <v>2</v>
      </c>
      <c r="B44" s="18" t="s">
        <v>35</v>
      </c>
      <c r="C44" s="26" t="s">
        <v>36</v>
      </c>
      <c r="D44" s="20">
        <v>3487041</v>
      </c>
      <c r="E44" s="21" t="str">
        <f t="shared" si="2"/>
        <v>25,66%</v>
      </c>
      <c r="F44" s="22" t="s">
        <v>13</v>
      </c>
    </row>
    <row r="45" spans="1:6">
      <c r="A45" s="23"/>
      <c r="B45" s="24"/>
      <c r="C45" s="27" t="s">
        <v>34</v>
      </c>
      <c r="D45" s="28">
        <f>D44+D46</f>
        <v>13587501</v>
      </c>
      <c r="E45" s="21"/>
      <c r="F45" s="22"/>
    </row>
    <row r="46" spans="1:6">
      <c r="A46" s="17">
        <v>3</v>
      </c>
      <c r="B46" s="18" t="s">
        <v>37</v>
      </c>
      <c r="C46" s="26" t="s">
        <v>38</v>
      </c>
      <c r="D46" s="20">
        <v>10100460</v>
      </c>
      <c r="E46" s="21" t="str">
        <f t="shared" si="2"/>
        <v>74,34%</v>
      </c>
      <c r="F46" s="22" t="s">
        <v>13</v>
      </c>
    </row>
    <row r="47" spans="1:6">
      <c r="A47" s="23"/>
      <c r="B47" s="24"/>
      <c r="C47" s="27" t="s">
        <v>34</v>
      </c>
      <c r="D47" s="28">
        <f>D45</f>
        <v>13587501</v>
      </c>
      <c r="E47" s="21"/>
      <c r="F47" s="22"/>
    </row>
    <row r="48" spans="1:6">
      <c r="A48" s="17">
        <v>4</v>
      </c>
      <c r="B48" s="18" t="s">
        <v>39</v>
      </c>
      <c r="C48" s="29" t="s">
        <v>40</v>
      </c>
      <c r="D48" s="28">
        <v>0</v>
      </c>
      <c r="E48" s="30" t="str">
        <f>IF(D49&lt;&gt;0,ROUND(D48/D49*100,2)&amp;"%"," ")</f>
        <v>0%</v>
      </c>
      <c r="F48" s="22" t="s">
        <v>22</v>
      </c>
    </row>
    <row r="49" spans="1:6">
      <c r="A49" s="23"/>
      <c r="B49" s="24"/>
      <c r="C49" s="27" t="s">
        <v>34</v>
      </c>
      <c r="D49" s="28">
        <f>D47</f>
        <v>13587501</v>
      </c>
      <c r="E49" s="30"/>
      <c r="F49" s="22"/>
    </row>
    <row r="50" ht="13.5" spans="1:6">
      <c r="A50" s="58">
        <v>5</v>
      </c>
      <c r="B50" s="26" t="s">
        <v>41</v>
      </c>
      <c r="C50" s="35" t="s">
        <v>42</v>
      </c>
      <c r="D50" s="28">
        <f>6255039-D44</f>
        <v>2767998</v>
      </c>
      <c r="E50" s="59"/>
      <c r="F50" s="60" t="s">
        <v>13</v>
      </c>
    </row>
    <row r="51" ht="13.5" spans="1:6">
      <c r="A51" s="33">
        <v>6</v>
      </c>
      <c r="B51" s="34" t="s">
        <v>43</v>
      </c>
      <c r="C51" s="35" t="s">
        <v>42</v>
      </c>
      <c r="D51" s="36">
        <f>5711953-D46</f>
        <v>-4388507</v>
      </c>
      <c r="E51" s="61"/>
      <c r="F51" s="62" t="s">
        <v>13</v>
      </c>
    </row>
    <row r="54" ht="13.5"/>
    <row r="55" s="1" customFormat="1" ht="22.5" customHeight="1" spans="1:4">
      <c r="A55" s="63" t="s">
        <v>44</v>
      </c>
      <c r="B55" s="63" t="s">
        <v>45</v>
      </c>
      <c r="C55" s="63" t="s">
        <v>46</v>
      </c>
      <c r="D55" s="64"/>
    </row>
    <row r="56" s="1" customFormat="1" ht="13.5" spans="1:4">
      <c r="A56" s="65"/>
      <c r="B56" s="65"/>
      <c r="C56" s="65"/>
      <c r="D56" s="64"/>
    </row>
    <row r="57" s="2" customFormat="1" ht="26.25" spans="1:7">
      <c r="A57" s="65" t="s">
        <v>47</v>
      </c>
      <c r="B57" s="66" t="s">
        <v>48</v>
      </c>
      <c r="C57" s="67">
        <f>SUM(C58:C62)</f>
        <v>0</v>
      </c>
      <c r="D57" s="68"/>
      <c r="G57" s="69">
        <f>SUM(C63:C67)</f>
        <v>0</v>
      </c>
    </row>
    <row r="58" s="1" customFormat="1" ht="13.5" spans="1:4">
      <c r="A58" s="70" t="s">
        <v>49</v>
      </c>
      <c r="B58" s="71" t="s">
        <v>50</v>
      </c>
      <c r="C58" s="72"/>
      <c r="D58" s="73"/>
    </row>
    <row r="59" s="1" customFormat="1" ht="13.5" spans="1:4">
      <c r="A59" s="70" t="s">
        <v>51</v>
      </c>
      <c r="B59" s="71" t="s">
        <v>52</v>
      </c>
      <c r="C59" s="72"/>
      <c r="D59" s="73"/>
    </row>
    <row r="60" s="1" customFormat="1" ht="13.5" spans="1:4">
      <c r="A60" s="70" t="s">
        <v>53</v>
      </c>
      <c r="B60" s="71" t="s">
        <v>54</v>
      </c>
      <c r="C60" s="72"/>
      <c r="D60" s="73"/>
    </row>
    <row r="61" s="1" customFormat="1" ht="13.5" spans="1:4">
      <c r="A61" s="70" t="s">
        <v>55</v>
      </c>
      <c r="B61" s="71" t="s">
        <v>56</v>
      </c>
      <c r="C61" s="72"/>
      <c r="D61" s="73"/>
    </row>
    <row r="62" s="1" customFormat="1" ht="13.5" spans="1:4">
      <c r="A62" s="70" t="s">
        <v>57</v>
      </c>
      <c r="B62" s="71" t="s">
        <v>58</v>
      </c>
      <c r="C62" s="72"/>
      <c r="D62" s="73"/>
    </row>
    <row r="63" s="1" customFormat="1" ht="13.5" spans="1:4">
      <c r="A63" s="70" t="s">
        <v>59</v>
      </c>
      <c r="B63" s="71" t="s">
        <v>60</v>
      </c>
      <c r="C63" s="72"/>
      <c r="D63" s="73"/>
    </row>
    <row r="64" s="1" customFormat="1" ht="13.5" spans="1:4">
      <c r="A64" s="70" t="s">
        <v>61</v>
      </c>
      <c r="B64" s="71" t="s">
        <v>62</v>
      </c>
      <c r="C64" s="72"/>
      <c r="D64" s="73"/>
    </row>
    <row r="65" s="1" customFormat="1" ht="13.5" spans="1:4">
      <c r="A65" s="70" t="s">
        <v>63</v>
      </c>
      <c r="B65" s="71" t="s">
        <v>64</v>
      </c>
      <c r="C65" s="72"/>
      <c r="D65" s="73"/>
    </row>
    <row r="66" s="1" customFormat="1" ht="13.5" spans="1:4">
      <c r="A66" s="70" t="s">
        <v>65</v>
      </c>
      <c r="B66" s="71" t="s">
        <v>66</v>
      </c>
      <c r="C66" s="72"/>
      <c r="D66" s="73"/>
    </row>
    <row r="67" ht="13.5" spans="1:4">
      <c r="A67" s="70" t="s">
        <v>67</v>
      </c>
      <c r="B67" s="71" t="s">
        <v>68</v>
      </c>
      <c r="C67" s="72"/>
      <c r="D67" s="74"/>
    </row>
  </sheetData>
  <mergeCells count="30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166666666667" top="0.979166666666667" bottom="0.788888888888889" header="0.509027777777778" footer="0.509027777777778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2022-01-27T13:00:00Z</dcterms:created>
  <dcterms:modified xsi:type="dcterms:W3CDTF">2022-01-31T06:15:03Z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